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arnonrund-my.sharepoint.com/personal/yerel_nimni-avni_arc-il_com/Documents/עבודה/בעבודה/בריאות/יועץ תקשורת תומכת וחלופית/"/>
    </mc:Choice>
  </mc:AlternateContent>
  <xr:revisionPtr revIDLastSave="293" documentId="8_{9BA8D54E-890A-413D-B2E0-3E959F313A7E}" xr6:coauthVersionLast="47" xr6:coauthVersionMax="47" xr10:uidLastSave="{A09B56CF-8BE8-4BFB-B485-AFB87F8F0949}"/>
  <bookViews>
    <workbookView xWindow="-120" yWindow="-120" windowWidth="29040" windowHeight="15840" xr2:uid="{D08B501A-86DA-4CD8-9E20-F4BC070899F4}"/>
  </bookViews>
  <sheets>
    <sheet name="הצעת מחיר" sheetId="1" r:id="rId1"/>
    <sheet name="הנחות" sheetId="2" state="hidden" r:id="rId2"/>
  </sheets>
  <definedNames>
    <definedName name="_xlnm.Print_Area" localSheetId="1">הנחות!$B$2:$G$11</definedName>
    <definedName name="_xlnm.Print_Area" localSheetId="0">'הצעת מחיר'!$B$2:$I$7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F5" i="1" s="1"/>
  <c r="C5" i="1"/>
  <c r="G5" i="1"/>
  <c r="E5" i="1"/>
  <c r="H5" i="1" l="1"/>
  <c r="I5" i="1" s="1"/>
</calcChain>
</file>

<file path=xl/sharedStrings.xml><?xml version="1.0" encoding="utf-8"?>
<sst xmlns="http://schemas.openxmlformats.org/spreadsheetml/2006/main" count="34" uniqueCount="33">
  <si>
    <t>דרגת יועץ</t>
  </si>
  <si>
    <t>תעריף מירבי</t>
  </si>
  <si>
    <t>תואר מקצועי מוכר</t>
  </si>
  <si>
    <t>השכלה</t>
  </si>
  <si>
    <t>תעודת רישום מרשם ההנדסאים והטכנאים המוסמכים</t>
  </si>
  <si>
    <t>תואר אקדמאי ראשון</t>
  </si>
  <si>
    <t>תואר מהנדס</t>
  </si>
  <si>
    <t>תואר אדריכל</t>
  </si>
  <si>
    <t>תעודת רישום מרשם המהנדסים והאדריכלים</t>
  </si>
  <si>
    <t>תואר אקדמאי שני</t>
  </si>
  <si>
    <t>תואר אקדמאי שלישי</t>
  </si>
  <si>
    <t>תואר דוקטור לרפואה</t>
  </si>
  <si>
    <t>השכלת היועץ</t>
  </si>
  <si>
    <t>מספר שנות ניסיון בתחום היעוץ</t>
  </si>
  <si>
    <t>בבעלותו משרד?</t>
  </si>
  <si>
    <t>דרגת היועץ</t>
  </si>
  <si>
    <t>אחוז הנחה מוצע</t>
  </si>
  <si>
    <t>סכום בפועל לתשלום (לפני מע"מ)</t>
  </si>
  <si>
    <t>סכום בפועל לתשלום (כולל מע"מ)</t>
  </si>
  <si>
    <t>בעלות על משרד?</t>
  </si>
  <si>
    <t>בעלים</t>
  </si>
  <si>
    <t>שותף</t>
  </si>
  <si>
    <t>לא מתקיים ביועץ</t>
  </si>
  <si>
    <t>מע"מ</t>
  </si>
  <si>
    <t>דרגת יועץ מקסימלית</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</si>
  <si>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</si>
  <si>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מספר עובדים אותם מעסיק היועץ (בעצמו או בשותפות) במשרד</t>
  </si>
  <si>
    <t>שם המציע</t>
  </si>
  <si>
    <t>מספר רישום</t>
  </si>
  <si>
    <t>שם היועץ המוצע</t>
  </si>
  <si>
    <t>תאריך</t>
  </si>
  <si>
    <t>חתימת וחותמת המציע</t>
  </si>
  <si>
    <t xml:space="preserve">נספח הצעת מחיר עבור מכרז מספר 52/2023 לקבלת שירותי ייעוץ בתחום תקשורת תומכת וחלופית, עבור משרד הבריאות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</si>
</sst>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2"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1"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1"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3" fillId="6"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5" fillId="0" borderId="12" xfId="0" applyFont="1" applyBorder="1" applyAlignment="1">
      <alignment horizontal="right" vertical="top" wrapText="1"/>
    </xf>
    <xf numFmtId="0" fontId="5" fillId="0" borderId="13" xfId="0" applyFont="1" applyBorder="1" applyAlignment="1">
      <alignment horizontal="right" vertical="top" wrapText="1"/>
    </xf>
    <xf numFmtId="0" fontId="5"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8"/>
  <sheetViews>
    <sheetView rightToLeft="1" tabSelected="1" view="pageBreakPreview" zoomScaleNormal="100" zoomScaleSheetLayoutView="100" workbookViewId="0">
      <selection activeCell="C8" sqref="C8"/>
    </sheetView>
  </sheetViews>
  <sheetFormatPr defaultColWidth="15" defaultRowHeight="90" customHeight="1" x14ac:dyDescent="0.2"/>
  <cols>
    <col min="1" max="1" width="2.5" style="2" customWidth="1"/>
    <col min="2" max="2" width="36" style="2" customWidth="1"/>
    <col min="3" max="3" width="12.125" style="2" customWidth="1"/>
    <col min="4" max="4" width="8.125" style="2" customWidth="1"/>
    <col min="5" max="5" width="13.875" style="2" customWidth="1"/>
    <col min="6" max="6" width="8.5" style="2" customWidth="1"/>
    <col min="7" max="7" width="10.25" style="2" customWidth="1"/>
    <col min="8" max="8" width="11.875" style="2" customWidth="1"/>
    <col min="9" max="9" width="11.625" style="2" customWidth="1"/>
    <col min="10" max="16384" width="15" style="2"/>
  </cols>
  <sheetData>
    <row r="1" spans="2:9" ht="15" customHeight="1" thickBot="1" x14ac:dyDescent="0.25"/>
    <row r="2" spans="2:9" ht="90" customHeight="1" thickBot="1" x14ac:dyDescent="0.25">
      <c r="B2" s="20" t="s">
        <v>32</v>
      </c>
      <c r="C2" s="21"/>
      <c r="D2" s="21"/>
      <c r="E2" s="21"/>
      <c r="F2" s="21"/>
      <c r="G2" s="21"/>
      <c r="H2" s="21"/>
      <c r="I2" s="22"/>
    </row>
    <row r="3" spans="2:9" ht="57.75" customHeight="1" thickBot="1" x14ac:dyDescent="0.25">
      <c r="B3" s="13" t="s">
        <v>27</v>
      </c>
      <c r="C3" s="14"/>
      <c r="D3" s="15" t="s">
        <v>28</v>
      </c>
      <c r="E3" s="14"/>
      <c r="F3" s="15" t="s">
        <v>29</v>
      </c>
      <c r="G3" s="14"/>
      <c r="H3" s="15" t="s">
        <v>30</v>
      </c>
      <c r="I3" s="16"/>
    </row>
    <row r="4" spans="2:9" ht="90" customHeight="1" x14ac:dyDescent="0.2">
      <c r="B4" s="17" t="s">
        <v>12</v>
      </c>
      <c r="C4" s="18" t="s">
        <v>13</v>
      </c>
      <c r="D4" s="18" t="s">
        <v>14</v>
      </c>
      <c r="E4" s="18" t="s">
        <v>26</v>
      </c>
      <c r="F4" s="18" t="s">
        <v>15</v>
      </c>
      <c r="G4" s="18" t="s">
        <v>16</v>
      </c>
      <c r="H4" s="19" t="s">
        <v>17</v>
      </c>
      <c r="I4" s="9" t="s">
        <v>18</v>
      </c>
    </row>
    <row r="5" spans="2:9" ht="90" customHeight="1" thickBot="1" x14ac:dyDescent="0.25">
      <c r="B5" s="6" t="str">
        <f>IF(J5="",הנחות!$B$2)</f>
        <v>השכלה</v>
      </c>
      <c r="C5" s="7" t="str">
        <f>IF(J5="","יש להזין שנים שלמות")</f>
        <v>יש להזין שנים שלמות</v>
      </c>
      <c r="D5" s="7" t="s">
        <v>19</v>
      </c>
      <c r="E5" s="7" t="str">
        <f>IF(J5="","יש להזין מספר עובדים")</f>
        <v>יש להזין מספר עובדים</v>
      </c>
      <c r="F5" s="12" t="str">
        <f>IF(OR($B$5="השכלה",$C$5="יש להזין שנים שלמות",$D$5="בעלות על משרד?",$E$5="יש להזין מספר עובדים"),"יש למלא את כל הנתונים",IF(OR(AND(OR($B$5=הנחות!$B$6,$B$5=הנחות!$B$7,$B$5=הנחות!$B$9,$B$5=הנחות!$B$10),$C$5&gt;=10,OR($D$5=הנחות!$C$4,$D$5=הנחות!$C$5),$E$5&gt;=3),AND($B$5=הנחות!$B$8,$C$5&gt;=10)),1,IF(OR(AND(OR($B$5=הנחות!$B$5,$B$5=הנחות!$B$6,$B$5=הנחות!$B$7,$B$5=הנחות!$B$8,$B$5=הנחות!$B$10,$B$5=הנחות!$B$11),$C$5&gt;=7),AND($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3)),4,IF(AND(OR($B$5=הנחות!$B$3,$B$5=הנחות!$B$4),$C$5&gt;=2),5,IF(OR($B$5=הנחות!$B$3,$B$5=הנחות!$B$4),6,$F$4)))))))</f>
        <v>יש למלא את כל הנתונים</v>
      </c>
      <c r="G5" s="8" t="str">
        <f>IF(J5="","יש להזין אחוז הנחה מוצע")</f>
        <v>יש להזין אחוז הנחה מוצע</v>
      </c>
      <c r="H5" s="11" t="str">
        <f>IFERROR((VLOOKUP(MAX($F$5,הנחות!$E$3),הנחות!$D$2:$F$8,3,FALSE))*(1-$G$5),"סכום בפועל לתשלום ללא מעמ")</f>
        <v>סכום בפועל לתשלום ללא מעמ</v>
      </c>
      <c r="I5" s="10" t="str">
        <f>IFERROR(H5*הנחות!$G$3,"סכום בפועל לתשלום כולל מעמ")</f>
        <v>סכום בפועל לתשלום כולל מעמ</v>
      </c>
    </row>
    <row r="6" spans="2:9" ht="15" customHeight="1" thickBot="1" x14ac:dyDescent="0.25">
      <c r="B6" s="26"/>
      <c r="C6" s="27"/>
      <c r="D6" s="27"/>
      <c r="E6" s="27"/>
      <c r="F6" s="27"/>
      <c r="G6" s="27"/>
      <c r="H6" s="27"/>
      <c r="I6" s="28"/>
    </row>
    <row r="7" spans="2:9" ht="139.5" customHeight="1" thickBot="1" x14ac:dyDescent="0.25">
      <c r="B7" s="23" t="s">
        <v>25</v>
      </c>
      <c r="C7" s="24"/>
      <c r="D7" s="24"/>
      <c r="E7" s="24"/>
      <c r="F7" s="24"/>
      <c r="G7" s="25"/>
      <c r="H7" s="13" t="s">
        <v>31</v>
      </c>
      <c r="I7" s="16"/>
    </row>
    <row r="8" spans="2:9" ht="90" customHeight="1" x14ac:dyDescent="0.2">
      <c r="B8" s="1"/>
      <c r="C8" s="1"/>
      <c r="D8" s="1"/>
      <c r="E8" s="1"/>
      <c r="F8" s="1"/>
      <c r="G8" s="1"/>
      <c r="H8" s="1"/>
      <c r="I8" s="1"/>
    </row>
  </sheetData>
  <sheetProtection algorithmName="SHA-512" hashValue="PQEWo7VX9iUB4+0TOIJygYg/bOYqDNuis+1b/rQJjKBqwhZjCP/cUX06hoVk9EuhxbVzfXp/f0H+bzpQQICLNg==" saltValue="V2iq8GAHAHBsxcIttFixAA=="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E5" name="נתונים"/>
    <protectedRange sqref="G5" name="הצעה"/>
    <protectedRange algorithmName="SHA-512" hashValue="HCHSmMnlMl5yc/XMpSyUSxtQr29sRJEHNepmWHPGuDz5b9xsWfc7QH+QfnY6yAFgsYRG0qGk2hC2xHaSafDDKg==" saltValue="4pH0maqHV6c4gWb1CnXonw==" spinCount="100000" sqref="B7:I7" name="הנחיות"/>
  </protectedRanges>
  <mergeCells count="3">
    <mergeCell ref="B2:I2"/>
    <mergeCell ref="B7:G7"/>
    <mergeCell ref="B6:I6"/>
  </mergeCells>
  <dataValidations count="2">
    <dataValidation type="whole" allowBlank="1" showInputMessage="1" showErrorMessage="1" sqref="C5 E5" xr:uid="{AEDB6BFF-7029-44EC-9441-23A1AC75B99F}">
      <formula1>0</formula1>
      <formula2>120</formula2>
    </dataValidation>
    <dataValidation type="decimal" allowBlank="1" showInputMessage="1" showErrorMessage="1" sqref="G5" xr:uid="{A10FB931-99CE-4302-9B4C-9B7A43B987E6}">
      <formula1>0</formula1>
      <formula2>1</formula2>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J22"/>
  <sheetViews>
    <sheetView rightToLeft="1" view="pageBreakPreview" zoomScaleNormal="100" zoomScaleSheetLayoutView="100" workbookViewId="0">
      <selection activeCell="E3" sqref="E3"/>
    </sheetView>
  </sheetViews>
  <sheetFormatPr defaultRowHeight="14.25" x14ac:dyDescent="0.2"/>
  <cols>
    <col min="1" max="1" width="2.5" style="1" customWidth="1"/>
    <col min="2" max="2" width="39.125" style="1" bestFit="1" customWidth="1"/>
    <col min="3" max="3" width="14.375" style="1" bestFit="1" customWidth="1"/>
    <col min="4" max="4" width="8.5" style="1" bestFit="1" customWidth="1"/>
    <col min="5" max="5" width="16.75" style="1" bestFit="1" customWidth="1"/>
    <col min="6" max="6" width="10.5" style="1" bestFit="1" customWidth="1"/>
    <col min="7" max="7" width="5" style="1" bestFit="1" customWidth="1"/>
    <col min="8" max="11" width="9" style="1"/>
    <col min="12" max="12" width="9.125" style="1" bestFit="1" customWidth="1"/>
    <col min="13" max="13" width="12.5" style="1" bestFit="1" customWidth="1"/>
    <col min="14" max="14" width="24.75" style="1" bestFit="1" customWidth="1"/>
    <col min="15" max="15" width="24.875" style="1" bestFit="1" customWidth="1"/>
    <col min="16" max="16384" width="9" style="1"/>
  </cols>
  <sheetData>
    <row r="1" spans="2:7" ht="15" customHeight="1" x14ac:dyDescent="0.2"/>
    <row r="2" spans="2:7" ht="15" x14ac:dyDescent="0.2">
      <c r="B2" s="4" t="s">
        <v>3</v>
      </c>
      <c r="C2" s="4" t="s">
        <v>19</v>
      </c>
      <c r="D2" s="4" t="s">
        <v>0</v>
      </c>
      <c r="E2" s="4" t="s">
        <v>24</v>
      </c>
      <c r="F2" s="4" t="s">
        <v>1</v>
      </c>
      <c r="G2" s="4" t="s">
        <v>23</v>
      </c>
    </row>
    <row r="3" spans="2:7" x14ac:dyDescent="0.2">
      <c r="B3" s="1" t="s">
        <v>2</v>
      </c>
      <c r="C3" s="1" t="s">
        <v>22</v>
      </c>
      <c r="D3" s="2">
        <v>1</v>
      </c>
      <c r="E3" s="5">
        <v>1</v>
      </c>
      <c r="F3" s="2">
        <v>337</v>
      </c>
      <c r="G3" s="2">
        <v>1.17</v>
      </c>
    </row>
    <row r="4" spans="2:7" x14ac:dyDescent="0.2">
      <c r="B4" s="1" t="s">
        <v>4</v>
      </c>
      <c r="C4" s="1" t="s">
        <v>20</v>
      </c>
      <c r="D4" s="2">
        <v>2</v>
      </c>
      <c r="E4" s="2"/>
      <c r="F4" s="2">
        <v>299</v>
      </c>
    </row>
    <row r="5" spans="2:7" x14ac:dyDescent="0.2">
      <c r="B5" s="1" t="s">
        <v>8</v>
      </c>
      <c r="C5" s="1" t="s">
        <v>21</v>
      </c>
      <c r="D5" s="2">
        <v>3</v>
      </c>
      <c r="E5" s="2"/>
      <c r="F5" s="2">
        <v>207</v>
      </c>
    </row>
    <row r="6" spans="2:7" x14ac:dyDescent="0.2">
      <c r="B6" s="1" t="s">
        <v>6</v>
      </c>
      <c r="D6" s="2">
        <v>4</v>
      </c>
      <c r="E6" s="2"/>
      <c r="F6" s="2">
        <v>155</v>
      </c>
    </row>
    <row r="7" spans="2:7" x14ac:dyDescent="0.2">
      <c r="B7" s="1" t="s">
        <v>7</v>
      </c>
      <c r="D7" s="2">
        <v>5</v>
      </c>
      <c r="E7" s="2"/>
      <c r="F7" s="2">
        <v>117</v>
      </c>
    </row>
    <row r="8" spans="2:7" x14ac:dyDescent="0.2">
      <c r="B8" s="1" t="s">
        <v>11</v>
      </c>
      <c r="D8" s="2">
        <v>6</v>
      </c>
      <c r="E8" s="2"/>
      <c r="F8" s="2">
        <v>89</v>
      </c>
    </row>
    <row r="9" spans="2:7" x14ac:dyDescent="0.2">
      <c r="B9" s="1" t="s">
        <v>5</v>
      </c>
    </row>
    <row r="10" spans="2:7" x14ac:dyDescent="0.2">
      <c r="B10" s="1" t="s">
        <v>9</v>
      </c>
    </row>
    <row r="11" spans="2:7" x14ac:dyDescent="0.2">
      <c r="B11" s="1" t="s">
        <v>10</v>
      </c>
    </row>
    <row r="21" spans="3:10" x14ac:dyDescent="0.2">
      <c r="C21" s="2"/>
      <c r="D21" s="2"/>
      <c r="E21" s="2"/>
    </row>
    <row r="22" spans="3:10" x14ac:dyDescent="0.2">
      <c r="H22" s="2"/>
      <c r="I22" s="2"/>
      <c r="J22" s="3"/>
    </row>
  </sheetData>
  <sheetProtection algorithmName="SHA-512" hashValue="yFd8nlks71V7IqhTlqdvKnqIsRVZ/YvSzLaEYrs1QprRcEZSJcyjFdV0cOWROuCnrKSzg3D/PbdnhfnF0Ez7fg==" saltValue="WuUe0n9lIkOsvKUYQO2tO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Yerel.Nimni-Avni</dc:creator>
  <cp:lastModifiedBy>יראל נמני אבני</cp:lastModifiedBy>
  <dcterms:created xsi:type="dcterms:W3CDTF">2023-04-24T08:04:43Z</dcterms:created>
  <dcterms:modified xsi:type="dcterms:W3CDTF">2023-05-11T09:57:09Z</dcterms:modified>
</cp:coreProperties>
</file>